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sm\HBS-Sektion GR\3 Mitgliederwesen\Löhne- Regieansätze\2025\Versandunterlagen\"/>
    </mc:Choice>
  </mc:AlternateContent>
  <xr:revisionPtr revIDLastSave="0" documentId="13_ncr:1_{DFC7EAB6-C37C-48B8-B873-F905B464DD25}" xr6:coauthVersionLast="47" xr6:coauthVersionMax="47" xr10:uidLastSave="{00000000-0000-0000-0000-000000000000}"/>
  <bookViews>
    <workbookView xWindow="0" yWindow="0" windowWidth="25800" windowHeight="20880" xr2:uid="{F5F7EEB0-4E82-4FBF-9ADF-783DA108FFC6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C12" i="1"/>
  <c r="C14" i="1" s="1"/>
  <c r="C8" i="1" l="1"/>
  <c r="C9" i="1"/>
  <c r="C10" i="1" s="1"/>
  <c r="F10" i="1"/>
  <c r="F12" i="1" s="1"/>
  <c r="E10" i="1"/>
  <c r="E12" i="1" s="1"/>
  <c r="D10" i="1"/>
  <c r="D12" i="1" s="1"/>
  <c r="C7" i="1"/>
  <c r="B8" i="1"/>
  <c r="G11" i="1"/>
  <c r="G12" i="1" s="1"/>
  <c r="G14" i="1" s="1"/>
  <c r="G16" i="1" s="1"/>
  <c r="F7" i="1"/>
  <c r="E7" i="1"/>
  <c r="G15" i="1" l="1"/>
  <c r="E8" i="1"/>
  <c r="F8" i="1"/>
  <c r="F9" i="1" s="1"/>
  <c r="E9" i="1"/>
  <c r="E14" i="1" s="1"/>
  <c r="D8" i="1"/>
  <c r="D7" i="1"/>
  <c r="E16" i="1" l="1"/>
  <c r="E15" i="1"/>
  <c r="F14" i="1"/>
  <c r="C15" i="1"/>
  <c r="D9" i="1"/>
  <c r="C16" i="1" l="1"/>
  <c r="C17" i="1" s="1"/>
  <c r="F16" i="1"/>
  <c r="F15" i="1"/>
  <c r="D14" i="1"/>
  <c r="D16" i="1" l="1"/>
  <c r="D15" i="1"/>
</calcChain>
</file>

<file path=xl/sharedStrings.xml><?xml version="1.0" encoding="utf-8"?>
<sst xmlns="http://schemas.openxmlformats.org/spreadsheetml/2006/main" count="18" uniqueCount="18">
  <si>
    <t>ohne Transportkosten und Spesen</t>
  </si>
  <si>
    <t>%</t>
  </si>
  <si>
    <t>Holzbau 
Polier</t>
  </si>
  <si>
    <t>Holzbau 
Vorarbeiter</t>
  </si>
  <si>
    <t>Holzbau
Fachmann</t>
  </si>
  <si>
    <t>Holzbau
Arbeiter</t>
  </si>
  <si>
    <t>Lohnnebenkosten</t>
  </si>
  <si>
    <t>Lohngemeinkosten 25% von 58.5%</t>
  </si>
  <si>
    <t>Verwaltungs- und Vertriebs Gemeinkosten 0% von 10%</t>
  </si>
  <si>
    <t>Zuschlag Lernenden</t>
  </si>
  <si>
    <t>Risiko &amp; Verdienst 0% von 8%</t>
  </si>
  <si>
    <t>Verrechnung ohne MWST</t>
  </si>
  <si>
    <t>MWST</t>
  </si>
  <si>
    <t>Verrechnung mit MWST</t>
  </si>
  <si>
    <t>Grundlohn (Monatslohn/182.5h)</t>
  </si>
  <si>
    <t>Lernende
4. Lehrjahr</t>
  </si>
  <si>
    <t>Faktor auf Std. excl. MWST</t>
  </si>
  <si>
    <t>Richtsatz 2025 - Ausleihen von Mitarbeitenden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</si>
</sst>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vertical="center"/>
    </xf>
    <xf numFmtId="164" fontId="3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AB34-BBD4-4F1C-8CB0-60016C8C9E28}">
  <sheetPr>
    <pageSetUpPr fitToPage="1"/>
  </sheetPr>
  <dimension ref="A1:G20"/>
  <sheetViews>
    <sheetView tabSelected="1" workbookViewId="0">
      <selection activeCell="G6" sqref="G6"/>
    </sheetView>
  </sheetViews>
  <sheetFormatPr baseColWidth="10" defaultColWidth="11.42578125" defaultRowHeight="14.25" x14ac:dyDescent="0.2"/>
  <cols>
    <col min="1" max="1" width="57.42578125" style="2" customWidth="1"/>
    <col min="2" max="2" width="11.85546875" style="2" customWidth="1"/>
    <col min="3" max="7" width="14" style="2" customWidth="1"/>
    <col min="8" max="16384" width="11.42578125" style="2"/>
  </cols>
  <sheetData>
    <row r="1" spans="1:7" ht="23.25" x14ac:dyDescent="0.35">
      <c r="A1" s="1" t="s">
        <v>17</v>
      </c>
    </row>
    <row r="3" spans="1:7" ht="15" x14ac:dyDescent="0.2">
      <c r="A3" s="3" t="s">
        <v>0</v>
      </c>
      <c r="B3" s="4"/>
      <c r="C3" s="4"/>
      <c r="D3" s="4"/>
      <c r="E3" s="4"/>
      <c r="F3" s="4"/>
    </row>
    <row r="4" spans="1:7" ht="15" x14ac:dyDescent="0.2">
      <c r="A4" s="3"/>
      <c r="B4" s="4"/>
      <c r="C4" s="4"/>
      <c r="D4" s="4"/>
      <c r="E4" s="4"/>
      <c r="F4" s="4"/>
    </row>
    <row r="5" spans="1:7" s="6" customFormat="1" ht="42.75" x14ac:dyDescent="0.2">
      <c r="A5" s="7"/>
      <c r="B5" s="7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15</v>
      </c>
    </row>
    <row r="6" spans="1:7" ht="22.5" customHeight="1" x14ac:dyDescent="0.2">
      <c r="A6" s="8" t="s">
        <v>14</v>
      </c>
      <c r="B6" s="11"/>
      <c r="C6" s="9">
        <v>39.96</v>
      </c>
      <c r="D6" s="9">
        <v>36.1</v>
      </c>
      <c r="E6" s="9">
        <v>31.69</v>
      </c>
      <c r="F6" s="9">
        <v>28.53</v>
      </c>
      <c r="G6" s="9">
        <v>9.92</v>
      </c>
    </row>
    <row r="7" spans="1:7" ht="22.5" customHeight="1" x14ac:dyDescent="0.2">
      <c r="A7" s="8" t="s">
        <v>6</v>
      </c>
      <c r="B7" s="12">
        <v>0.70109999999999995</v>
      </c>
      <c r="C7" s="9">
        <f>C6*$B$7</f>
        <v>28.015955999999999</v>
      </c>
      <c r="D7" s="9">
        <f>D6*$B$7</f>
        <v>25.309709999999999</v>
      </c>
      <c r="E7" s="9">
        <f>E6*$B$7</f>
        <v>22.217859000000001</v>
      </c>
      <c r="F7" s="9">
        <f>F6*$B$7</f>
        <v>20.002382999999998</v>
      </c>
      <c r="G7" s="9"/>
    </row>
    <row r="8" spans="1:7" ht="22.5" customHeight="1" x14ac:dyDescent="0.2">
      <c r="A8" s="8" t="s">
        <v>7</v>
      </c>
      <c r="B8" s="13">
        <f>25%*58.5%</f>
        <v>0.14624999999999999</v>
      </c>
      <c r="C8" s="9">
        <f>$B$8*C6</f>
        <v>5.84415</v>
      </c>
      <c r="D8" s="9">
        <f>$B$8*D6</f>
        <v>5.2796250000000002</v>
      </c>
      <c r="E8" s="9">
        <f>$B$8*E6</f>
        <v>4.6346625000000001</v>
      </c>
      <c r="F8" s="9">
        <f>$B$8*F6</f>
        <v>4.1725124999999998</v>
      </c>
      <c r="G8" s="9"/>
    </row>
    <row r="9" spans="1:7" ht="22.5" customHeight="1" x14ac:dyDescent="0.2">
      <c r="A9" s="8"/>
      <c r="B9" s="11"/>
      <c r="C9" s="9">
        <f>SUM(C6:C8)</f>
        <v>73.820105999999996</v>
      </c>
      <c r="D9" s="9">
        <f>SUM(D6:D8)</f>
        <v>66.689335</v>
      </c>
      <c r="E9" s="9">
        <f>SUM(E6:E8)</f>
        <v>58.542521499999999</v>
      </c>
      <c r="F9" s="9">
        <f>SUM(F6:F8)</f>
        <v>52.704895499999992</v>
      </c>
      <c r="G9" s="9"/>
    </row>
    <row r="10" spans="1:7" ht="22.5" customHeight="1" x14ac:dyDescent="0.2">
      <c r="A10" s="8" t="s">
        <v>8</v>
      </c>
      <c r="B10" s="14">
        <v>0</v>
      </c>
      <c r="C10" s="9">
        <f>C9*$B$10</f>
        <v>0</v>
      </c>
      <c r="D10" s="9">
        <f t="shared" ref="D10:F10" si="0">D9*$B$10</f>
        <v>0</v>
      </c>
      <c r="E10" s="9">
        <f t="shared" si="0"/>
        <v>0</v>
      </c>
      <c r="F10" s="9">
        <f t="shared" si="0"/>
        <v>0</v>
      </c>
      <c r="G10" s="9"/>
    </row>
    <row r="11" spans="1:7" ht="22.5" customHeight="1" x14ac:dyDescent="0.2">
      <c r="A11" s="8" t="s">
        <v>9</v>
      </c>
      <c r="B11" s="15">
        <v>2.5</v>
      </c>
      <c r="C11" s="8"/>
      <c r="D11" s="8"/>
      <c r="E11" s="8"/>
      <c r="F11" s="8"/>
      <c r="G11" s="9">
        <f>G6*B11</f>
        <v>24.8</v>
      </c>
    </row>
    <row r="12" spans="1:7" ht="22.5" customHeight="1" x14ac:dyDescent="0.2">
      <c r="A12" s="8"/>
      <c r="B12" s="15"/>
      <c r="C12" s="9">
        <f>SUM(C9:C11)</f>
        <v>73.820105999999996</v>
      </c>
      <c r="D12" s="9">
        <f>SUM(D9:D11)</f>
        <v>66.689335</v>
      </c>
      <c r="E12" s="9">
        <f>SUM(E9:E11)</f>
        <v>58.542521499999999</v>
      </c>
      <c r="F12" s="9">
        <f>SUM(F9:F11)</f>
        <v>52.704895499999992</v>
      </c>
      <c r="G12" s="9">
        <f>SUM(G6:G11)</f>
        <v>34.72</v>
      </c>
    </row>
    <row r="13" spans="1:7" ht="22.5" customHeight="1" x14ac:dyDescent="0.2">
      <c r="A13" s="8" t="s">
        <v>10</v>
      </c>
      <c r="B13" s="11"/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22.5" customHeight="1" x14ac:dyDescent="0.2">
      <c r="A14" s="8" t="s">
        <v>11</v>
      </c>
      <c r="B14" s="11"/>
      <c r="C14" s="9">
        <f>SUM(C12:C13)</f>
        <v>73.820105999999996</v>
      </c>
      <c r="D14" s="9">
        <f>SUM(D12:D13)</f>
        <v>66.689335</v>
      </c>
      <c r="E14" s="9">
        <f>SUM(E12:E13)</f>
        <v>58.542521499999999</v>
      </c>
      <c r="F14" s="9">
        <f>SUM(F12:F13)</f>
        <v>52.704895499999992</v>
      </c>
      <c r="G14" s="9">
        <f>SUM(G12:G13)</f>
        <v>34.72</v>
      </c>
    </row>
    <row r="15" spans="1:7" ht="22.5" customHeight="1" x14ac:dyDescent="0.2">
      <c r="A15" s="10" t="s">
        <v>16</v>
      </c>
      <c r="B15" s="7"/>
      <c r="C15" s="16">
        <f>C14/C6</f>
        <v>1.8473499999999998</v>
      </c>
      <c r="D15" s="16">
        <f>D14/D6</f>
        <v>1.8473499999999998</v>
      </c>
      <c r="E15" s="16">
        <f>E14/E6</f>
        <v>1.8473499999999998</v>
      </c>
      <c r="F15" s="16">
        <f>F14/F6</f>
        <v>1.8473499999999996</v>
      </c>
      <c r="G15" s="16">
        <f>G14/G6</f>
        <v>3.5</v>
      </c>
    </row>
    <row r="16" spans="1:7" ht="22.5" customHeight="1" x14ac:dyDescent="0.2">
      <c r="A16" s="8" t="s">
        <v>12</v>
      </c>
      <c r="B16" s="12">
        <v>8.1000000000000003E-2</v>
      </c>
      <c r="C16" s="9">
        <f>C14*$B$16</f>
        <v>5.979428586</v>
      </c>
      <c r="D16" s="9">
        <f t="shared" ref="D16:G16" si="1">D14*$B$16</f>
        <v>5.4018361349999999</v>
      </c>
      <c r="E16" s="9">
        <f t="shared" si="1"/>
        <v>4.7419442414999997</v>
      </c>
      <c r="F16" s="9">
        <f t="shared" si="1"/>
        <v>4.2690965354999992</v>
      </c>
      <c r="G16" s="9">
        <f t="shared" si="1"/>
        <v>2.8123200000000002</v>
      </c>
    </row>
    <row r="17" spans="1:7" ht="22.5" customHeight="1" x14ac:dyDescent="0.2">
      <c r="A17" s="8" t="s">
        <v>13</v>
      </c>
      <c r="B17" s="11"/>
      <c r="C17" s="9">
        <f>C14+C16</f>
        <v>79.799534585999993</v>
      </c>
      <c r="D17" s="9">
        <f t="shared" ref="D17:G17" si="2">D14+D16</f>
        <v>72.091171134999996</v>
      </c>
      <c r="E17" s="9">
        <f t="shared" si="2"/>
        <v>63.2844657415</v>
      </c>
      <c r="F17" s="9">
        <f t="shared" si="2"/>
        <v>56.97399203549999</v>
      </c>
      <c r="G17" s="9">
        <f t="shared" si="2"/>
        <v>37.532319999999999</v>
      </c>
    </row>
    <row r="18" spans="1:7" ht="15" x14ac:dyDescent="0.2">
      <c r="A18" s="4"/>
      <c r="B18" s="4"/>
      <c r="C18" s="4"/>
      <c r="D18" s="4"/>
      <c r="E18" s="4"/>
      <c r="F18" s="4"/>
    </row>
    <row r="19" spans="1:7" ht="15" x14ac:dyDescent="0.2">
      <c r="A19" s="4"/>
      <c r="B19" s="4"/>
      <c r="C19" s="4"/>
      <c r="D19" s="4"/>
      <c r="E19" s="4"/>
      <c r="F19" s="4"/>
    </row>
    <row r="20" spans="1:7" x14ac:dyDescent="0.2">
      <c r="C20" s="17"/>
      <c r="D20" s="17"/>
    </row>
  </sheetData>
  <pageMargins left="0.70866141732283472" right="0.70866141732283472" top="1.5748031496062993" bottom="0.78740157480314965" header="0.31496062992125984" footer="0.31496062992125984"/>
  <pageSetup paperSize="9" scale="93" fitToHeight="0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CCF75EFB62DD4EA64DAF9C5CA38512" ma:contentTypeVersion="14" ma:contentTypeDescription="Ein neues Dokument erstellen." ma:contentTypeScope="" ma:versionID="7cae1b9efd81589139d4cb2adc04dbee">
  <xsd:schema xmlns:xsd="http://www.w3.org/2001/XMLSchema" xmlns:xs="http://www.w3.org/2001/XMLSchema" xmlns:p="http://schemas.microsoft.com/office/2006/metadata/properties" xmlns:ns2="46500d32-b98a-4ed4-9756-bd226378bcce" xmlns:ns3="37e0b254-dfb2-4171-b642-2259582bf5ff" targetNamespace="http://schemas.microsoft.com/office/2006/metadata/properties" ma:root="true" ma:fieldsID="39f53add44a9019c838bad46faaa9408" ns2:_="" ns3:_="">
    <xsd:import namespace="46500d32-b98a-4ed4-9756-bd226378bcce"/>
    <xsd:import namespace="37e0b254-dfb2-4171-b642-2259582bf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0d32-b98a-4ed4-9756-bd226378bc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9d6b97f6-c24a-473d-a04d-a24a808457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0b254-dfb2-4171-b642-2259582bf5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3621e2c-e0b5-4c39-b7a1-174e08258c77}" ma:internalName="TaxCatchAll" ma:showField="CatchAllData" ma:web="37e0b254-dfb2-4171-b642-2259582bf5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e0b254-dfb2-4171-b642-2259582bf5ff" xsi:nil="true"/>
    <lcf76f155ced4ddcb4097134ff3c332f xmlns="46500d32-b98a-4ed4-9756-bd226378bc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1903C5-6909-4A17-B348-AFB887801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00d32-b98a-4ed4-9756-bd226378bcce"/>
    <ds:schemaRef ds:uri="37e0b254-dfb2-4171-b642-2259582bf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7F3E2-A2D1-4924-AF5F-A03A9D3DA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85DDA-FDAD-4B77-9678-571EF4E6F3C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7e0b254-dfb2-4171-b642-2259582bf5ff"/>
    <ds:schemaRef ds:uri="http://purl.org/dc/dcmitype/"/>
    <ds:schemaRef ds:uri="46500d32-b98a-4ed4-9756-bd226378bc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Corsin Coray</dc:creator>
  <cp:keywords/>
  <dc:description/>
  <cp:lastModifiedBy>Carole Gantert</cp:lastModifiedBy>
  <cp:revision/>
  <cp:lastPrinted>2023-12-19T15:42:34Z</cp:lastPrinted>
  <dcterms:created xsi:type="dcterms:W3CDTF">2021-08-05T13:22:23Z</dcterms:created>
  <dcterms:modified xsi:type="dcterms:W3CDTF">2024-12-03T15:45:57Z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0x010100FFCCF75EFB62DD4EA64DAF9C5CA38512</vt:lpwstr>
  </property>
  <property fmtid="{D5CDD505-2E9C-101B-9397-08002B2CF9AE}" pid="3" name="Order">
    <vt:r8>400</vt:r8>
  </property>
  <property fmtid="{D5CDD505-2E9C-101B-9397-08002B2CF9AE}" pid="4" name="MediaServiceImageTags">
    <vt:lpwstr/>
  </property>
</Properties>
</file>